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a\Downloads\"/>
    </mc:Choice>
  </mc:AlternateContent>
  <xr:revisionPtr revIDLastSave="0" documentId="8_{EDF7CA26-B3FF-4762-B473-590D95BEB12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Overview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7" i="1" l="1"/>
  <c r="AA7" i="1"/>
  <c r="Z7" i="1"/>
  <c r="Y7" i="1"/>
  <c r="X7" i="1"/>
  <c r="W7" i="1"/>
  <c r="V7" i="1"/>
  <c r="U7" i="1"/>
  <c r="T7" i="1"/>
  <c r="S7" i="1"/>
  <c r="R7" i="1"/>
  <c r="Q7" i="1"/>
  <c r="P7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AB3" i="1"/>
  <c r="AA3" i="1"/>
  <c r="Z3" i="1"/>
  <c r="Y3" i="1"/>
  <c r="X3" i="1"/>
  <c r="W3" i="1"/>
  <c r="V3" i="1"/>
  <c r="U3" i="1"/>
  <c r="T3" i="1"/>
  <c r="S3" i="1"/>
  <c r="R3" i="1"/>
  <c r="Q3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P3" i="1"/>
  <c r="AC3" i="1"/>
  <c r="AC4" i="1"/>
  <c r="AC5" i="1"/>
  <c r="AC6" i="1"/>
  <c r="AC7" i="1"/>
  <c r="P8" i="1"/>
  <c r="Q8" i="1"/>
  <c r="R8" i="1"/>
  <c r="S8" i="1"/>
  <c r="T8" i="1"/>
  <c r="U8" i="1"/>
  <c r="W8" i="1"/>
  <c r="X8" i="1"/>
  <c r="Y8" i="1"/>
  <c r="AC8" i="1"/>
  <c r="AC2" i="1"/>
  <c r="V8" i="1"/>
  <c r="Z8" i="1"/>
  <c r="AA8" i="1"/>
  <c r="AB8" i="1"/>
</calcChain>
</file>

<file path=xl/sharedStrings.xml><?xml version="1.0" encoding="utf-8"?>
<sst xmlns="http://schemas.openxmlformats.org/spreadsheetml/2006/main" count="119" uniqueCount="86">
  <si>
    <t>Tiering (*mercenary)</t>
  </si>
  <si>
    <t>Melee Infantry not Gunpowder</t>
  </si>
  <si>
    <t>Ranged Infantry not Gunpowder</t>
  </si>
  <si>
    <t>Cavalry not Gunpowder</t>
  </si>
  <si>
    <t>Flesh and Blood Gunpowder</t>
  </si>
  <si>
    <t>Supportive</t>
  </si>
  <si>
    <t>Sinic </t>
  </si>
  <si>
    <t>Outside Culture Auxiliaries </t>
  </si>
  <si>
    <t>Machine </t>
  </si>
  <si>
    <t>Ship </t>
  </si>
  <si>
    <t>Structure </t>
  </si>
  <si>
    <t>Tech</t>
  </si>
  <si>
    <t>Culture Neutral</t>
  </si>
  <si>
    <t>Map Unit</t>
  </si>
  <si>
    <t>Miscellaneous </t>
  </si>
  <si>
    <t>Unit Sum Excluding Map/Culture Neutral/Outside Culture Auxiliaries</t>
  </si>
  <si>
    <t>0: Ancient World (~Shang - Spring and Autumn)</t>
  </si>
  <si>
    <t>Shu Wielder</t>
  </si>
  <si>
    <t>Archer</t>
  </si>
  <si>
    <t>Chariot </t>
  </si>
  <si>
    <t>N/A</t>
  </si>
  <si>
    <t>Banner Foot, Great War Drum (2,)</t>
  </si>
  <si>
    <t>Bo Spearman</t>
  </si>
  <si>
    <t>Relevant</t>
  </si>
  <si>
    <t>Siege Screen</t>
  </si>
  <si>
    <t>Kattumaran</t>
  </si>
  <si>
    <t>Chinese Barracks</t>
  </si>
  <si>
    <t>1: Unification (~Warring States - Qin)</t>
  </si>
  <si>
    <t>Swordsman, Spearman, Martial Troop (2,)</t>
  </si>
  <si>
    <t>Chu-Ko-Nu, Crossbow, Longbowman</t>
  </si>
  <si>
    <t>Heavy Cavalry Sword, Medium Cavalry Sword, Medium Cavalry Archer, Heavy Cavalry Archer</t>
  </si>
  <si>
    <t>Worker, Taoist, Commander, *Persuader (4,,,)</t>
  </si>
  <si>
    <t>Auxiliary Skirmisher</t>
  </si>
  <si>
    <t>Siege Crossbow, Traction Trebuchet</t>
  </si>
  <si>
    <t>Sampan, Sekibune</t>
  </si>
  <si>
    <t>Great Wall</t>
  </si>
  <si>
    <t>Legalism Unlocks more units in TC (previously only named roster), Chinese/Sinic Stat Buff</t>
  </si>
  <si>
    <t>2: Early Imperial (Han - North/South Dynasties)</t>
  </si>
  <si>
    <t>Pi Wielder, Soldier Colonist (3 Swordsman, Spearman, Semi-Pellet Crossbow)</t>
  </si>
  <si>
    <t>Skirmisher</t>
  </si>
  <si>
    <t>Heavy Cavalry Spear, Medium Cavalry Spear, Light Cavalry Crossbow, Light Cavalry</t>
  </si>
  <si>
    <t>Drum Cart, Foot Small War Drum, Command Chariot</t>
  </si>
  <si>
    <t>Sinic Barracks, Viet Archer, Shan Crossbowman, Sinic 2x2 Mega</t>
  </si>
  <si>
    <t>*Saka Foot Archer, Cuman Horse Archer, Relevant</t>
  </si>
  <si>
    <t>Multiple Bolt Siege Crossbow, Assault Cart, Wagon Fort (2,)</t>
  </si>
  <si>
    <t>Kobaya</t>
  </si>
  <si>
    <t>Beacon Watchtower</t>
  </si>
  <si>
    <t>Summon Colonist (2x2 Mega)</t>
  </si>
  <si>
    <t>3: Mid Imperial (Sui/Tang - 5 Dynasties 10 Kingdoms)</t>
  </si>
  <si>
    <t>Monk Militia (3,,), Modao (old Changdao) Swordsman, Swordsman (shock troop) upgrade</t>
  </si>
  <si>
    <t>Armored Chu-Ko-Nu</t>
  </si>
  <si>
    <t>Guard (Tibetan, use new image) Cataphract</t>
  </si>
  <si>
    <t>Grenadier, Fire Arrow Archer</t>
  </si>
  <si>
    <t>Logistics Personnel</t>
  </si>
  <si>
    <t>Korean Horse Archer, Korean Foot Archer, Korean Flail Cavalry, Nanzhao Cavalry, Gwaseon, Champa Seaman, Jiedushi, Yuyi Axeman, Luojuzi, Sanseong Fort, Tibetan Foot Guard, Sinic Indochinese 2x2 Mega</t>
  </si>
  <si>
    <t>*Mercenary Horse Archer, Mongol Lancer, Dailami (2,), Relevant</t>
  </si>
  <si>
    <t>Whirlwind Trebuchet (own gunpowder abilities), Double Piston Flamethrower, Vanguard Cart, Moat Bridge, Observation Tower (2,), Bed Crossbow (2,), Heavy Traction Trebuchet</t>
  </si>
  <si>
    <t>Louchuan, Meng Chong, Demolition Boat (can categorise it as Chinese)</t>
  </si>
  <si>
    <t>Chinese 3x2 Mega, Cloth Fort, Depot</t>
  </si>
  <si>
    <t>Summon Soldier Colonist Sinic Barracks, Gunpowder Bonus Damage on Siege Crossbow, Linked Rings, Sinic stat buff</t>
  </si>
  <si>
    <t>Zhang Xun</t>
  </si>
  <si>
    <t>3.5: Late Imperial 1 (Song - Yuan)</t>
  </si>
  <si>
    <t>Zhanmadao (old Modao) Swordsman, Foot Flail, Foot Mace</t>
  </si>
  <si>
    <t>Javelin Paviser (2,), Crossbow Upgrade</t>
  </si>
  <si>
    <t>Medium Cavalry Crossbow, Hard Whip Cavalry</t>
  </si>
  <si>
    <t>Infantry Firelance, Cavalry Firelance, Staff Sling Grenadier, Rocketeer, Handgonne (can categorise it as Chinese)</t>
  </si>
  <si>
    <t>Siege Engineer, Logistics Wagon</t>
  </si>
  <si>
    <t>Turtle Ship, Iron Pagoda (Front) Cataphract (2,), Tangut (Nanzhao) Lancer, Tangut (Nanzhao) Pikeman, Lama, Hwacha</t>
  </si>
  <si>
    <t>Keshik, Relevant</t>
  </si>
  <si>
    <t>Divine Fire Flying Crow, Fire Arrow Cabinet, Scorching Fire Kite, Head Cart (2,), Bucket Siege Crossbow, Bomb Cart</t>
  </si>
  <si>
    <t>Fire Dragon Boat, Fuchuan, Guangchuan, Shachuan, Demolition Ship (can categorise it as Chinese)</t>
  </si>
  <si>
    <t>Gunpowder Landmine, Plaited Gallery, Armaments Workshop</t>
  </si>
  <si>
    <t>Summon Soldier Colonist 3x2 Mega, Paddlewheel, Bombs for siege/infantry, Spurt for cart, Bonus damage for ranged, Xiang Mo Chu, Crossbow Countermarch, Civil Service</t>
  </si>
  <si>
    <t>4: Late Imperial 2 (Ming)</t>
  </si>
  <si>
    <t>Rattan Shield, Lang Xian Wielder, Cart Elite Support (2,), Wujunying</t>
  </si>
  <si>
    <t>Multi Barreled Handgonne, Handheld Rocket  Launcher, Divine Engine Handgonne, Wall Gunner (2,), Medium Halberd Cavalry, Horse Handgoneer, Gun Spearman</t>
  </si>
  <si>
    <t>Jinyiwei, Jian Ye (4 units,,, 1 with 2, stances), Command Cart</t>
  </si>
  <si>
    <t>Elite Turtle Ship, Panokseon, Wokou Junk, Mong Dong</t>
  </si>
  <si>
    <t>*Ronin, Raider, Relevant</t>
  </si>
  <si>
    <t>Light War Cart, Divine Fire Arrow Screen (2,), Swivel Gun Cabinet, Kite Rocket Launcher, Crouching Tiger Cannon (2,), Fire Arrow Basket</t>
  </si>
  <si>
    <t>Niaochuan, Guangchuan Upgrade</t>
  </si>
  <si>
    <t>Guard Department</t>
  </si>
  <si>
    <t>Handgonnes on War Carts, Spurt for firelancers, Weaponised Shields, Volley Fire, Rocket unlocks, Bomb for Cavalry</t>
  </si>
  <si>
    <t>Qing Bannerman</t>
  </si>
  <si>
    <t>Tally</t>
  </si>
  <si>
    <t>Uncertain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</si>
</sst>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新細明體"/>
      <family val="2"/>
      <scheme val="minor"/>
    </font>
    <font>
      <sz val="10.5"/>
      <name val="Meiryo UI"/>
      <charset val="1"/>
    </font>
    <font>
      <sz val="8"/>
      <name val="Meiryo UI"/>
      <family val="2"/>
      <charset val="128"/>
    </font>
    <font>
      <sz val="8"/>
      <name val="Meiryo UI"/>
      <charset val="128"/>
    </font>
    <font>
      <sz val="12"/>
      <color rgb="FF161616"/>
      <name val="Segoe UI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4" fillId="0" borderId="0" xfId="0" applyFont="1"/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4"/>
  <sheetViews>
    <sheetView tabSelected="1" topLeftCell="A6" workbookViewId="0">
      <selection activeCell="E8" sqref="E8"/>
    </sheetView>
  </sheetViews>
  <sheetFormatPr defaultRowHeight="14.25"/>
  <sheetData>
    <row r="1" spans="1:29" ht="81.7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P1" s="21" t="s">
        <v>1</v>
      </c>
      <c r="Q1" s="21" t="s">
        <v>2</v>
      </c>
      <c r="R1" s="21" t="s">
        <v>3</v>
      </c>
      <c r="S1" s="21" t="s">
        <v>4</v>
      </c>
      <c r="T1" s="21" t="s">
        <v>14</v>
      </c>
      <c r="U1" s="21" t="s">
        <v>6</v>
      </c>
      <c r="V1" s="21" t="s">
        <v>7</v>
      </c>
      <c r="W1" s="21" t="s">
        <v>8</v>
      </c>
      <c r="X1" s="21" t="s">
        <v>9</v>
      </c>
      <c r="Y1" s="22" t="s">
        <v>10</v>
      </c>
      <c r="Z1" s="22" t="s">
        <v>11</v>
      </c>
      <c r="AA1" s="22" t="s">
        <v>12</v>
      </c>
      <c r="AB1" s="22" t="s">
        <v>13</v>
      </c>
      <c r="AC1" s="22" t="s">
        <v>15</v>
      </c>
    </row>
    <row r="2" spans="1:29" ht="53.25">
      <c r="A2" s="5" t="s">
        <v>16</v>
      </c>
      <c r="B2" s="6" t="s">
        <v>17</v>
      </c>
      <c r="C2" s="6" t="s">
        <v>18</v>
      </c>
      <c r="D2" s="6" t="s">
        <v>19</v>
      </c>
      <c r="E2" s="6" t="s">
        <v>20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7" t="s">
        <v>26</v>
      </c>
      <c r="L2" s="7" t="s">
        <v>23</v>
      </c>
      <c r="M2" s="7" t="s">
        <v>23</v>
      </c>
      <c r="N2" s="14" t="s">
        <v>20</v>
      </c>
      <c r="P2" s="20">
        <f t="shared" ref="P2:P7" si="0">-LEN(SUBSTITUTE(B2,",",""))+1+LEN(SUBSTITUTE(B2,"N/A","NA"))</f>
        <v>1</v>
      </c>
      <c r="Q2" s="20">
        <f t="shared" ref="Q2:Q7" si="1">-LEN(SUBSTITUTE(C2,",",""))+1+LEN(SUBSTITUTE(C2,"N/A","NA"))</f>
        <v>1</v>
      </c>
      <c r="R2" s="20">
        <f t="shared" ref="R2:R7" si="2">-LEN(SUBSTITUTE(D2,",",""))+1+LEN(SUBSTITUTE(D2,"N/A","NA"))</f>
        <v>1</v>
      </c>
      <c r="S2" s="20">
        <f t="shared" ref="S2:S7" si="3">-LEN(SUBSTITUTE(E2,",",""))+1+LEN(SUBSTITUTE(E2,"N/A","NA"))</f>
        <v>0</v>
      </c>
      <c r="T2" s="20">
        <f t="shared" ref="T2:T7" si="4">-LEN(SUBSTITUTE(F2,",",""))+1+LEN(SUBSTITUTE(F2,"N/A","NA"))</f>
        <v>3</v>
      </c>
      <c r="U2" s="20">
        <f t="shared" ref="U2:U7" si="5">-LEN(SUBSTITUTE(G2,",",""))+1+LEN(SUBSTITUTE(G2,"N/A","NA"))</f>
        <v>1</v>
      </c>
      <c r="V2" s="20">
        <f t="shared" ref="V2:V7" si="6">-LEN(SUBSTITUTE(H2,",",""))+1+LEN(SUBSTITUTE(H2,"N/A","NA"))</f>
        <v>1</v>
      </c>
      <c r="W2" s="20">
        <f t="shared" ref="W2:W7" si="7">-LEN(SUBSTITUTE(I2,",",""))+1+LEN(SUBSTITUTE(I2,"N/A","NA"))</f>
        <v>1</v>
      </c>
      <c r="X2" s="20">
        <f t="shared" ref="X2:X7" si="8">-LEN(SUBSTITUTE(J2,",",""))+1+LEN(SUBSTITUTE(J2,"N/A","NA"))</f>
        <v>1</v>
      </c>
      <c r="Y2" s="20">
        <f t="shared" ref="Y2:Y7" si="9">-LEN(SUBSTITUTE(K2,",",""))+1+LEN(SUBSTITUTE(K2,"N/A","NA"))</f>
        <v>1</v>
      </c>
      <c r="Z2" s="20">
        <f t="shared" ref="Z2:Z7" si="10">-LEN(SUBSTITUTE(L2,",",""))+1+LEN(SUBSTITUTE(L2,"N/A","NA"))</f>
        <v>1</v>
      </c>
      <c r="AA2" s="20">
        <f t="shared" ref="AA2:AA7" si="11">-LEN(SUBSTITUTE(M2,",",""))+1+LEN(SUBSTITUTE(M2,"N/A","NA"))</f>
        <v>1</v>
      </c>
      <c r="AB2" s="20">
        <f t="shared" ref="AB2:AB7" si="12">-LEN(SUBSTITUTE(N2,",",""))+1+LEN(SUBSTITUTE(N2,"N/A","NA"))</f>
        <v>0</v>
      </c>
      <c r="AC2" s="20">
        <f>SUM(P2:U2,W2:Y2)</f>
        <v>10</v>
      </c>
    </row>
    <row r="3" spans="1:29" ht="124.5">
      <c r="A3" s="8" t="s">
        <v>27</v>
      </c>
      <c r="B3" s="9" t="s">
        <v>28</v>
      </c>
      <c r="C3" s="9" t="s">
        <v>29</v>
      </c>
      <c r="D3" s="9" t="s">
        <v>30</v>
      </c>
      <c r="E3" s="9" t="s">
        <v>20</v>
      </c>
      <c r="F3" s="9" t="s">
        <v>31</v>
      </c>
      <c r="G3" s="9" t="s">
        <v>32</v>
      </c>
      <c r="H3" s="9" t="s">
        <v>23</v>
      </c>
      <c r="I3" s="9" t="s">
        <v>33</v>
      </c>
      <c r="J3" s="9" t="s">
        <v>34</v>
      </c>
      <c r="K3" s="10" t="s">
        <v>35</v>
      </c>
      <c r="L3" s="16" t="s">
        <v>36</v>
      </c>
      <c r="M3" s="10" t="s">
        <v>23</v>
      </c>
      <c r="N3" s="14" t="s">
        <v>20</v>
      </c>
      <c r="P3" s="20">
        <f>-LEN(SUBSTITUTE(B3,",",""))+1+LEN(SUBSTITUTE(B3,"N/A","NA"))</f>
        <v>4</v>
      </c>
      <c r="Q3" s="20">
        <f t="shared" si="1"/>
        <v>3</v>
      </c>
      <c r="R3" s="20">
        <f t="shared" si="2"/>
        <v>4</v>
      </c>
      <c r="S3" s="20">
        <f t="shared" si="3"/>
        <v>0</v>
      </c>
      <c r="T3" s="20">
        <f t="shared" si="4"/>
        <v>7</v>
      </c>
      <c r="U3" s="20">
        <f t="shared" si="5"/>
        <v>1</v>
      </c>
      <c r="V3" s="20">
        <f t="shared" si="6"/>
        <v>1</v>
      </c>
      <c r="W3" s="20">
        <f t="shared" si="7"/>
        <v>2</v>
      </c>
      <c r="X3" s="20">
        <f t="shared" si="8"/>
        <v>2</v>
      </c>
      <c r="Y3" s="20">
        <f t="shared" si="9"/>
        <v>1</v>
      </c>
      <c r="Z3" s="20">
        <f t="shared" si="10"/>
        <v>2</v>
      </c>
      <c r="AA3" s="20">
        <f t="shared" si="11"/>
        <v>1</v>
      </c>
      <c r="AB3" s="20">
        <f t="shared" si="12"/>
        <v>0</v>
      </c>
      <c r="AC3" s="20">
        <f>SUM(P3:U3,W3:Y3)</f>
        <v>24</v>
      </c>
    </row>
    <row r="4" spans="1:29" ht="114">
      <c r="A4" s="13" t="s">
        <v>37</v>
      </c>
      <c r="B4" s="9" t="s">
        <v>38</v>
      </c>
      <c r="C4" s="9" t="s">
        <v>39</v>
      </c>
      <c r="D4" s="9" t="s">
        <v>40</v>
      </c>
      <c r="E4" s="9" t="s">
        <v>20</v>
      </c>
      <c r="F4" s="9" t="s">
        <v>41</v>
      </c>
      <c r="G4" s="9" t="s">
        <v>42</v>
      </c>
      <c r="H4" s="15" t="s">
        <v>43</v>
      </c>
      <c r="I4" s="14" t="s">
        <v>44</v>
      </c>
      <c r="J4" s="9" t="s">
        <v>45</v>
      </c>
      <c r="K4" s="10" t="s">
        <v>46</v>
      </c>
      <c r="L4" s="10" t="s">
        <v>47</v>
      </c>
      <c r="M4" s="10" t="s">
        <v>23</v>
      </c>
      <c r="N4" s="14" t="s">
        <v>20</v>
      </c>
      <c r="P4" s="20">
        <f t="shared" ref="P4:P7" si="13">-LEN(SUBSTITUTE(B4,",",""))+1+LEN(SUBSTITUTE(B4,"N/A","NA"))</f>
        <v>4</v>
      </c>
      <c r="Q4" s="20">
        <f t="shared" si="1"/>
        <v>1</v>
      </c>
      <c r="R4" s="20">
        <f t="shared" si="2"/>
        <v>4</v>
      </c>
      <c r="S4" s="20">
        <f t="shared" si="3"/>
        <v>0</v>
      </c>
      <c r="T4" s="20">
        <f t="shared" si="4"/>
        <v>3</v>
      </c>
      <c r="U4" s="20">
        <f t="shared" si="5"/>
        <v>4</v>
      </c>
      <c r="V4" s="20">
        <f t="shared" si="6"/>
        <v>3</v>
      </c>
      <c r="W4" s="20">
        <f t="shared" si="7"/>
        <v>4</v>
      </c>
      <c r="X4" s="20">
        <f t="shared" si="8"/>
        <v>1</v>
      </c>
      <c r="Y4" s="20">
        <f t="shared" si="9"/>
        <v>1</v>
      </c>
      <c r="Z4" s="20">
        <f t="shared" si="10"/>
        <v>1</v>
      </c>
      <c r="AA4" s="20">
        <f t="shared" si="11"/>
        <v>1</v>
      </c>
      <c r="AB4" s="20">
        <f t="shared" si="12"/>
        <v>0</v>
      </c>
      <c r="AC4" s="20">
        <f>SUM(P4:U4,W4:Y4)</f>
        <v>22</v>
      </c>
    </row>
    <row r="5" spans="1:29" ht="323.25">
      <c r="A5" s="8" t="s">
        <v>48</v>
      </c>
      <c r="B5" s="9" t="s">
        <v>49</v>
      </c>
      <c r="C5" s="9" t="s">
        <v>50</v>
      </c>
      <c r="D5" s="9" t="s">
        <v>51</v>
      </c>
      <c r="E5" s="9" t="s">
        <v>52</v>
      </c>
      <c r="F5" s="9" t="s">
        <v>53</v>
      </c>
      <c r="G5" s="9" t="s">
        <v>54</v>
      </c>
      <c r="H5" s="9" t="s">
        <v>55</v>
      </c>
      <c r="I5" s="9" t="s">
        <v>56</v>
      </c>
      <c r="J5" s="9" t="s">
        <v>57</v>
      </c>
      <c r="K5" s="10" t="s">
        <v>58</v>
      </c>
      <c r="L5" s="10" t="s">
        <v>59</v>
      </c>
      <c r="M5" s="10" t="s">
        <v>23</v>
      </c>
      <c r="N5" s="10" t="s">
        <v>60</v>
      </c>
      <c r="P5" s="20">
        <f t="shared" si="13"/>
        <v>5</v>
      </c>
      <c r="Q5" s="20">
        <f t="shared" si="1"/>
        <v>1</v>
      </c>
      <c r="R5" s="20">
        <f t="shared" si="2"/>
        <v>2</v>
      </c>
      <c r="S5" s="20">
        <f t="shared" si="3"/>
        <v>2</v>
      </c>
      <c r="T5" s="20">
        <f t="shared" si="4"/>
        <v>1</v>
      </c>
      <c r="U5" s="20">
        <f t="shared" si="5"/>
        <v>12</v>
      </c>
      <c r="V5" s="20">
        <f t="shared" si="6"/>
        <v>5</v>
      </c>
      <c r="W5" s="20">
        <f t="shared" si="7"/>
        <v>9</v>
      </c>
      <c r="X5" s="20">
        <f t="shared" si="8"/>
        <v>3</v>
      </c>
      <c r="Y5" s="20">
        <f t="shared" si="9"/>
        <v>3</v>
      </c>
      <c r="Z5" s="20">
        <f t="shared" si="10"/>
        <v>4</v>
      </c>
      <c r="AA5" s="20">
        <f t="shared" si="11"/>
        <v>1</v>
      </c>
      <c r="AB5" s="20">
        <f t="shared" si="12"/>
        <v>1</v>
      </c>
      <c r="AC5" s="20">
        <f>SUM(P5:U5,W5:Y5)</f>
        <v>38</v>
      </c>
    </row>
    <row r="6" spans="1:29" ht="195">
      <c r="A6" s="8" t="s">
        <v>61</v>
      </c>
      <c r="B6" s="11" t="s">
        <v>62</v>
      </c>
      <c r="C6" s="14" t="s">
        <v>63</v>
      </c>
      <c r="D6" s="14" t="s">
        <v>64</v>
      </c>
      <c r="E6" s="11" t="s">
        <v>65</v>
      </c>
      <c r="F6" s="11" t="s">
        <v>66</v>
      </c>
      <c r="G6" s="11" t="s">
        <v>67</v>
      </c>
      <c r="H6" s="11" t="s">
        <v>68</v>
      </c>
      <c r="I6" s="11" t="s">
        <v>69</v>
      </c>
      <c r="J6" s="11" t="s">
        <v>70</v>
      </c>
      <c r="K6" s="12" t="s">
        <v>71</v>
      </c>
      <c r="L6" s="12" t="s">
        <v>72</v>
      </c>
      <c r="M6" s="12" t="s">
        <v>23</v>
      </c>
      <c r="N6" s="14" t="s">
        <v>20</v>
      </c>
      <c r="P6" s="20">
        <f t="shared" si="13"/>
        <v>3</v>
      </c>
      <c r="Q6" s="20">
        <f t="shared" si="1"/>
        <v>3</v>
      </c>
      <c r="R6" s="20">
        <f t="shared" si="2"/>
        <v>2</v>
      </c>
      <c r="S6" s="20">
        <f t="shared" si="3"/>
        <v>5</v>
      </c>
      <c r="T6" s="20">
        <f t="shared" si="4"/>
        <v>2</v>
      </c>
      <c r="U6" s="20">
        <f t="shared" si="5"/>
        <v>7</v>
      </c>
      <c r="V6" s="20">
        <f t="shared" si="6"/>
        <v>2</v>
      </c>
      <c r="W6" s="20">
        <f t="shared" si="7"/>
        <v>7</v>
      </c>
      <c r="X6" s="20">
        <f t="shared" si="8"/>
        <v>5</v>
      </c>
      <c r="Y6" s="20">
        <f t="shared" si="9"/>
        <v>3</v>
      </c>
      <c r="Z6" s="20">
        <f t="shared" si="10"/>
        <v>8</v>
      </c>
      <c r="AA6" s="20">
        <f t="shared" si="11"/>
        <v>1</v>
      </c>
      <c r="AB6" s="20">
        <f t="shared" si="12"/>
        <v>0</v>
      </c>
      <c r="AC6" s="20">
        <f>SUM(P6:U6,W6:Y6)</f>
        <v>37</v>
      </c>
    </row>
    <row r="7" spans="1:29" ht="239.25">
      <c r="A7" s="13" t="s">
        <v>73</v>
      </c>
      <c r="B7" s="11" t="s">
        <v>74</v>
      </c>
      <c r="C7" s="14" t="s">
        <v>20</v>
      </c>
      <c r="D7" s="14" t="s">
        <v>20</v>
      </c>
      <c r="E7" s="11" t="s">
        <v>75</v>
      </c>
      <c r="F7" s="11" t="s">
        <v>76</v>
      </c>
      <c r="G7" s="11" t="s">
        <v>77</v>
      </c>
      <c r="H7" s="11" t="s">
        <v>78</v>
      </c>
      <c r="I7" s="11" t="s">
        <v>79</v>
      </c>
      <c r="J7" s="11" t="s">
        <v>80</v>
      </c>
      <c r="K7" s="12" t="s">
        <v>81</v>
      </c>
      <c r="L7" s="12" t="s">
        <v>82</v>
      </c>
      <c r="M7" s="12" t="s">
        <v>23</v>
      </c>
      <c r="N7" s="12" t="s">
        <v>83</v>
      </c>
      <c r="P7" s="20">
        <f t="shared" si="13"/>
        <v>5</v>
      </c>
      <c r="Q7" s="20">
        <f t="shared" si="1"/>
        <v>0</v>
      </c>
      <c r="R7" s="20">
        <f t="shared" si="2"/>
        <v>0</v>
      </c>
      <c r="S7" s="20">
        <f t="shared" si="3"/>
        <v>8</v>
      </c>
      <c r="T7" s="20">
        <f t="shared" si="4"/>
        <v>7</v>
      </c>
      <c r="U7" s="20">
        <f t="shared" si="5"/>
        <v>4</v>
      </c>
      <c r="V7" s="20">
        <f t="shared" si="6"/>
        <v>3</v>
      </c>
      <c r="W7" s="20">
        <f t="shared" si="7"/>
        <v>8</v>
      </c>
      <c r="X7" s="20">
        <f t="shared" si="8"/>
        <v>2</v>
      </c>
      <c r="Y7" s="20">
        <f t="shared" si="9"/>
        <v>1</v>
      </c>
      <c r="Z7" s="20">
        <f t="shared" si="10"/>
        <v>6</v>
      </c>
      <c r="AA7" s="20">
        <f t="shared" si="11"/>
        <v>1</v>
      </c>
      <c r="AB7" s="20">
        <f t="shared" si="12"/>
        <v>1</v>
      </c>
      <c r="AC7" s="20">
        <f>SUM(P7:U7,W7:Y7)</f>
        <v>35</v>
      </c>
    </row>
    <row r="8" spans="1:29" ht="17.25">
      <c r="A8" s="19" t="s">
        <v>84</v>
      </c>
      <c r="B8" s="18"/>
      <c r="C8" s="18"/>
      <c r="D8" s="18"/>
      <c r="E8" s="18"/>
      <c r="F8" s="18"/>
      <c r="G8" s="18"/>
      <c r="H8" s="18" t="s">
        <v>85</v>
      </c>
      <c r="I8" s="18"/>
      <c r="J8" s="18"/>
      <c r="K8" s="17"/>
      <c r="L8" s="17" t="s">
        <v>85</v>
      </c>
      <c r="M8" s="17" t="s">
        <v>85</v>
      </c>
      <c r="N8" s="17">
        <v>2</v>
      </c>
      <c r="P8">
        <f>SUM(P2:P7)</f>
        <v>22</v>
      </c>
      <c r="Q8">
        <f>SUM(Q2:Q7)</f>
        <v>9</v>
      </c>
      <c r="R8">
        <f>SUM(R2:R7)</f>
        <v>13</v>
      </c>
      <c r="S8">
        <f>SUM(S2:S7)</f>
        <v>15</v>
      </c>
      <c r="T8">
        <f>SUM(T2:T7)</f>
        <v>23</v>
      </c>
      <c r="U8">
        <f>SUM(U2:U7)</f>
        <v>29</v>
      </c>
      <c r="V8">
        <f>SUM(V2:V7)</f>
        <v>15</v>
      </c>
      <c r="W8">
        <f>SUM(W2:W7)</f>
        <v>31</v>
      </c>
      <c r="X8">
        <f>SUM(X2:X7)</f>
        <v>14</v>
      </c>
      <c r="Y8">
        <f>SUM(Y2:Y7)</f>
        <v>10</v>
      </c>
      <c r="Z8">
        <f>SUM(Z2:Z7)</f>
        <v>22</v>
      </c>
      <c r="AA8">
        <f>SUM(AA2:AA7)</f>
        <v>6</v>
      </c>
      <c r="AB8">
        <f>SUM(AB2:AB7)</f>
        <v>2</v>
      </c>
      <c r="AC8" s="20">
        <f>SUM(P8:U8,W8:Y8)</f>
        <v>166</v>
      </c>
    </row>
    <row r="9" spans="1:29" ht="15">
      <c r="A9" s="1"/>
      <c r="B9" s="1"/>
      <c r="C9" s="1"/>
      <c r="D9" s="1"/>
      <c r="V9" t="s">
        <v>85</v>
      </c>
      <c r="Z9" t="s">
        <v>85</v>
      </c>
      <c r="AA9" t="s">
        <v>85</v>
      </c>
    </row>
    <row r="10" spans="1:29" ht="15">
      <c r="C10" s="1"/>
    </row>
    <row r="11" spans="1:29" ht="15">
      <c r="C11" s="1"/>
    </row>
    <row r="12" spans="1:29" ht="15">
      <c r="C12" s="1"/>
    </row>
    <row r="14" spans="1:29" ht="13.1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2023-11-08T05:44:09Z</dcterms:created>
  <dcterms:modified xsi:type="dcterms:W3CDTF">2024-02-17T15:18:56Z</dcterms:modified>
  <cp:category/>
  <cp:contentStatus/>
</cp:coreProperties>
</file>